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12" i="1" l="1"/>
  <c r="L12" i="1"/>
  <c r="L13" i="1"/>
  <c r="L9" i="1"/>
  <c r="L10" i="1"/>
  <c r="L11" i="1"/>
  <c r="L14" i="1"/>
  <c r="L15" i="1"/>
  <c r="L16" i="1"/>
  <c r="L17" i="1"/>
  <c r="L18" i="1"/>
  <c r="L19" i="1"/>
  <c r="M9" i="1"/>
  <c r="M10" i="1"/>
  <c r="M11" i="1"/>
  <c r="M13" i="1"/>
  <c r="M14" i="1"/>
  <c r="M15" i="1"/>
  <c r="M16" i="1"/>
  <c r="M17" i="1"/>
  <c r="M18" i="1"/>
  <c r="M19" i="1"/>
  <c r="M8" i="1"/>
  <c r="L8" i="1"/>
  <c r="M20" i="1" l="1"/>
  <c r="M21" i="1" s="1"/>
  <c r="L20" i="1"/>
  <c r="B18" i="2" l="1"/>
  <c r="G7" i="2" l="1"/>
  <c r="G6" i="2"/>
  <c r="G5" i="2"/>
  <c r="G4" i="2"/>
  <c r="G3" i="2"/>
  <c r="G2" i="2"/>
  <c r="C3" i="2"/>
  <c r="C4" i="2"/>
  <c r="C2" i="2"/>
  <c r="G8" i="2" l="1"/>
  <c r="C7" i="2"/>
  <c r="C5" i="2"/>
</calcChain>
</file>

<file path=xl/sharedStrings.xml><?xml version="1.0" encoding="utf-8"?>
<sst xmlns="http://schemas.openxmlformats.org/spreadsheetml/2006/main" count="59" uniqueCount="57">
  <si>
    <t>Place</t>
  </si>
  <si>
    <t>Note</t>
  </si>
  <si>
    <t xml:space="preserve">            Annexure XI Indicative Commercial Bid</t>
  </si>
  <si>
    <t>3. All bidders to submit complete bill of materials (BOM).</t>
  </si>
  <si>
    <t>1. The description should also contain software license details.</t>
  </si>
  <si>
    <t xml:space="preserve">For 3 years </t>
  </si>
  <si>
    <t xml:space="preserve">For 2 years </t>
  </si>
  <si>
    <t>6 Please be guided by RFP terms, subsequent amendments and replies to pre-bid queries (if any) while</t>
  </si>
  <si>
    <t xml:space="preserve">7.Do not change the structure of the format nor add any extra items. </t>
  </si>
  <si>
    <t>8.No counter condition/assumption in response to commercial bid will be accepted. LIC has a right to reject such bids</t>
  </si>
  <si>
    <t xml:space="preserve">ITEM/Details </t>
  </si>
  <si>
    <t xml:space="preserve">L1 onsite resources </t>
  </si>
  <si>
    <t>N.A</t>
  </si>
  <si>
    <t>Cost of Software - OS at DC and DR</t>
  </si>
  <si>
    <t>Cost of Software - Database  at DC and DR</t>
  </si>
  <si>
    <t>Total</t>
  </si>
  <si>
    <t>OEM support</t>
  </si>
  <si>
    <t>ATS/AMC  cost for 2 nd year</t>
  </si>
  <si>
    <t xml:space="preserve">ATS/AMC Cost for 3rd year  </t>
  </si>
  <si>
    <t xml:space="preserve">ATS/AMC Cost for 4th year  </t>
  </si>
  <si>
    <t xml:space="preserve">ATS/AMC Cost for 5th year  </t>
  </si>
  <si>
    <t>Version /Make and Model</t>
  </si>
  <si>
    <t xml:space="preserve">ATS/AMC for 1st year </t>
  </si>
  <si>
    <t>Discount @10%</t>
  </si>
  <si>
    <t>Data Classification Tool - software  Licences (Perpetual licenses)</t>
  </si>
  <si>
    <t>Data Discovery Tool - software license (perpetual licenses)</t>
  </si>
  <si>
    <t>Total Cost of Operation(Contract Value)</t>
  </si>
  <si>
    <t>Present Value</t>
  </si>
  <si>
    <t xml:space="preserve"> Cost (on delivery)
</t>
  </si>
  <si>
    <t xml:space="preserve">Number of licenses/units/resources 
</t>
  </si>
  <si>
    <t>a</t>
  </si>
  <si>
    <t>b</t>
  </si>
  <si>
    <t>c</t>
  </si>
  <si>
    <t>d</t>
  </si>
  <si>
    <t>e</t>
  </si>
  <si>
    <t>f</t>
  </si>
  <si>
    <t>g</t>
  </si>
  <si>
    <t>b+c+d+e+f+g</t>
  </si>
  <si>
    <t>b+(c*0.90909)+(d*0.82645)+(e*0.75131)+(f*0.68301)+g*0.62092)</t>
  </si>
  <si>
    <t>TCO (Contact value)-Present Value to be quoted in reverse auction</t>
  </si>
  <si>
    <t>S.No</t>
  </si>
  <si>
    <t>30000 Windows desktops including email outlook/owa</t>
  </si>
  <si>
    <t>Any other software</t>
  </si>
  <si>
    <t>4. Costs discounted @ 10% per annum to arrive at TCO.</t>
  </si>
  <si>
    <t>5. These details should be on the letterhead of Bidder and each &amp; every page should be signed by authorised signatory</t>
  </si>
  <si>
    <t>2. Additional Licenses may be procured at the same unit rates as provided above  during the tenure of the contract.</t>
  </si>
  <si>
    <t>Implementation cost (including Data Flow mapping)</t>
  </si>
  <si>
    <t>Cost of Hardware  components at DC and DR(Servers)</t>
  </si>
  <si>
    <t>Cost of Hardware components at DC and DR(storage)</t>
  </si>
  <si>
    <t>Cost of Hardware components at DC and DR(Other components)</t>
  </si>
  <si>
    <t>Component/OEM</t>
  </si>
  <si>
    <t>65000 RHEL desktops including email thunderbird/owa</t>
  </si>
  <si>
    <t xml:space="preserve">              Ref.: LIC/CO/IT-BPR/DCT/2023-24 Dated: 24.05.2023</t>
  </si>
  <si>
    <t>RFP for Supply,  Implementation, and Maintenance of Data Classification and Discovery Tool</t>
  </si>
  <si>
    <t>Name of the Bidder</t>
  </si>
  <si>
    <t xml:space="preserve">Date:                                             </t>
  </si>
  <si>
    <t>Signature of Authorised person with Company seal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</si>
</sst>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sz val="8"/>
      <name val="Bookman Old Style"/>
      <family val="1"/>
    </font>
    <font>
      <sz val="8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 wrapText="1"/>
    </xf>
    <xf numFmtId="9" fontId="1" fillId="0" borderId="0" xfId="0" applyNumberFormat="1" applyFont="1" applyAlignment="1">
      <alignment vertical="top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714375</xdr:colOff>
      <xdr:row>0</xdr:row>
      <xdr:rowOff>352425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7143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BreakPreview" zoomScaleNormal="100" zoomScaleSheetLayoutView="100" workbookViewId="0">
      <selection activeCell="P9" sqref="P9"/>
    </sheetView>
  </sheetViews>
  <sheetFormatPr defaultColWidth="9.140625" defaultRowHeight="39" customHeight="1" x14ac:dyDescent="0.25"/>
  <cols>
    <col min="1" max="1" width="3.42578125" style="20" customWidth="1"/>
    <col min="2" max="2" width="21.42578125" style="6" customWidth="1"/>
    <col min="3" max="3" width="12.5703125" style="6" customWidth="1"/>
    <col min="4" max="4" width="13.5703125" style="6" customWidth="1"/>
    <col min="5" max="5" width="19.140625" style="6" customWidth="1"/>
    <col min="6" max="6" width="15" style="6" bestFit="1" customWidth="1"/>
    <col min="7" max="7" width="15" style="6" customWidth="1"/>
    <col min="8" max="8" width="13.5703125" style="6" customWidth="1"/>
    <col min="9" max="10" width="15.140625" style="6" customWidth="1"/>
    <col min="11" max="11" width="18.85546875" style="6" customWidth="1"/>
    <col min="12" max="12" width="13.7109375" style="6" customWidth="1"/>
    <col min="13" max="13" width="17.140625" style="6" customWidth="1"/>
    <col min="14" max="16384" width="9.140625" style="6"/>
  </cols>
  <sheetData>
    <row r="1" spans="1:13" ht="30" customHeight="1" x14ac:dyDescent="0.25">
      <c r="A1" s="32"/>
      <c r="B1" s="32"/>
      <c r="C1" s="40" t="s">
        <v>53</v>
      </c>
      <c r="D1" s="40"/>
      <c r="E1" s="40"/>
      <c r="F1" s="40"/>
      <c r="G1" s="40"/>
      <c r="H1" s="40"/>
      <c r="I1" s="40"/>
      <c r="J1" s="40"/>
      <c r="K1" s="18"/>
    </row>
    <row r="2" spans="1:13" ht="10.5" customHeight="1" x14ac:dyDescent="0.25">
      <c r="B2" s="37" t="s">
        <v>52</v>
      </c>
      <c r="C2" s="37"/>
      <c r="D2" s="37"/>
      <c r="E2" s="37"/>
      <c r="F2" s="37"/>
      <c r="G2" s="37"/>
      <c r="H2" s="37"/>
      <c r="I2" s="37"/>
      <c r="J2" s="19"/>
      <c r="K2" s="19"/>
    </row>
    <row r="3" spans="1:13" ht="14.1" customHeight="1" x14ac:dyDescent="0.25">
      <c r="B3" s="43" t="s">
        <v>2</v>
      </c>
      <c r="C3" s="43"/>
      <c r="D3" s="43"/>
      <c r="E3" s="43"/>
      <c r="F3" s="43"/>
      <c r="G3" s="43"/>
      <c r="H3" s="43"/>
      <c r="I3" s="43"/>
    </row>
    <row r="4" spans="1:13" ht="32.25" customHeight="1" x14ac:dyDescent="0.25">
      <c r="A4" s="38" t="s">
        <v>54</v>
      </c>
      <c r="B4" s="3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39" customHeight="1" x14ac:dyDescent="0.25">
      <c r="A5" s="26" t="s">
        <v>40</v>
      </c>
      <c r="B5" s="21" t="s">
        <v>10</v>
      </c>
      <c r="C5" s="21" t="s">
        <v>50</v>
      </c>
      <c r="D5" s="21" t="s">
        <v>21</v>
      </c>
      <c r="E5" s="21" t="s">
        <v>29</v>
      </c>
      <c r="F5" s="21" t="s">
        <v>28</v>
      </c>
      <c r="G5" s="21" t="s">
        <v>22</v>
      </c>
      <c r="H5" s="21" t="s">
        <v>17</v>
      </c>
      <c r="I5" s="21" t="s">
        <v>18</v>
      </c>
      <c r="J5" s="21" t="s">
        <v>19</v>
      </c>
      <c r="K5" s="21" t="s">
        <v>20</v>
      </c>
      <c r="L5" s="22" t="s">
        <v>15</v>
      </c>
      <c r="M5" s="21" t="s">
        <v>27</v>
      </c>
    </row>
    <row r="6" spans="1:13" s="20" customFormat="1" ht="61.5" customHeight="1" x14ac:dyDescent="0.25">
      <c r="A6" s="23"/>
      <c r="B6" s="23"/>
      <c r="C6" s="23"/>
      <c r="D6" s="23"/>
      <c r="E6" s="23" t="s">
        <v>30</v>
      </c>
      <c r="F6" s="23" t="s">
        <v>31</v>
      </c>
      <c r="G6" s="23" t="s">
        <v>32</v>
      </c>
      <c r="H6" s="23" t="s">
        <v>33</v>
      </c>
      <c r="I6" s="23" t="s">
        <v>34</v>
      </c>
      <c r="J6" s="23" t="s">
        <v>35</v>
      </c>
      <c r="K6" s="23" t="s">
        <v>36</v>
      </c>
      <c r="L6" s="24" t="s">
        <v>37</v>
      </c>
      <c r="M6" s="23" t="s">
        <v>38</v>
      </c>
    </row>
    <row r="7" spans="1:13" ht="22.5" customHeight="1" x14ac:dyDescent="0.25">
      <c r="A7" s="23"/>
      <c r="B7" s="5" t="s">
        <v>23</v>
      </c>
      <c r="C7" s="5"/>
      <c r="D7" s="5"/>
      <c r="E7" s="5"/>
      <c r="F7" s="5"/>
      <c r="G7" s="5">
        <v>0.90908999999999995</v>
      </c>
      <c r="H7" s="5">
        <v>0.82645000000000002</v>
      </c>
      <c r="I7" s="5">
        <v>0.75131000000000003</v>
      </c>
      <c r="J7" s="5">
        <v>0.68301000000000001</v>
      </c>
      <c r="K7" s="5">
        <v>0.62092000000000003</v>
      </c>
      <c r="L7" s="7"/>
      <c r="M7" s="5"/>
    </row>
    <row r="8" spans="1:13" s="11" customFormat="1" ht="39" customHeight="1" x14ac:dyDescent="0.25">
      <c r="A8" s="25">
        <v>1</v>
      </c>
      <c r="B8" s="8" t="s">
        <v>13</v>
      </c>
      <c r="C8" s="29"/>
      <c r="D8" s="29"/>
      <c r="E8" s="30"/>
      <c r="F8" s="30"/>
      <c r="G8" s="30"/>
      <c r="H8" s="30"/>
      <c r="I8" s="30"/>
      <c r="J8" s="30"/>
      <c r="K8" s="30"/>
      <c r="L8" s="10">
        <f>F8+G8+H8+I8+J8+K8</f>
        <v>0</v>
      </c>
      <c r="M8" s="9">
        <f>SUM(F8+(G8*$G$7)+(H8*$H$7)+(I8*$I$7)+(J8*$J$7)+(K8*$K$7))</f>
        <v>0</v>
      </c>
    </row>
    <row r="9" spans="1:13" s="11" customFormat="1" ht="39" customHeight="1" x14ac:dyDescent="0.25">
      <c r="A9" s="25">
        <v>2</v>
      </c>
      <c r="B9" s="8" t="s">
        <v>14</v>
      </c>
      <c r="C9" s="29"/>
      <c r="D9" s="29"/>
      <c r="E9" s="30"/>
      <c r="F9" s="30"/>
      <c r="G9" s="30"/>
      <c r="H9" s="30"/>
      <c r="I9" s="30"/>
      <c r="J9" s="30"/>
      <c r="K9" s="30"/>
      <c r="L9" s="10">
        <f t="shared" ref="L9:L19" si="0">F9+G9+H9+I9+J9+K9</f>
        <v>0</v>
      </c>
      <c r="M9" s="9">
        <f t="shared" ref="M9:M19" si="1">SUM(F9+(G9*$G$7)+(H9*$H$7)+(I9*$I$7)+(J9*$J$7)+(K9*$K$7))</f>
        <v>0</v>
      </c>
    </row>
    <row r="10" spans="1:13" s="11" customFormat="1" ht="39" customHeight="1" x14ac:dyDescent="0.25">
      <c r="A10" s="25">
        <v>3</v>
      </c>
      <c r="B10" s="8" t="s">
        <v>42</v>
      </c>
      <c r="C10" s="29"/>
      <c r="D10" s="29"/>
      <c r="E10" s="30"/>
      <c r="F10" s="30"/>
      <c r="G10" s="30"/>
      <c r="H10" s="30"/>
      <c r="I10" s="30"/>
      <c r="J10" s="30"/>
      <c r="K10" s="30"/>
      <c r="L10" s="10">
        <f t="shared" si="0"/>
        <v>0</v>
      </c>
      <c r="M10" s="9">
        <f t="shared" si="1"/>
        <v>0</v>
      </c>
    </row>
    <row r="11" spans="1:13" ht="57.75" customHeight="1" x14ac:dyDescent="0.25">
      <c r="A11" s="25">
        <v>4</v>
      </c>
      <c r="B11" s="8" t="s">
        <v>24</v>
      </c>
      <c r="C11" s="29"/>
      <c r="D11" s="29"/>
      <c r="E11" s="12" t="s">
        <v>41</v>
      </c>
      <c r="F11" s="30"/>
      <c r="G11" s="30"/>
      <c r="H11" s="30"/>
      <c r="I11" s="30"/>
      <c r="J11" s="30"/>
      <c r="K11" s="30"/>
      <c r="L11" s="10">
        <f t="shared" si="0"/>
        <v>0</v>
      </c>
      <c r="M11" s="9">
        <f t="shared" si="1"/>
        <v>0</v>
      </c>
    </row>
    <row r="12" spans="1:13" ht="64.5" customHeight="1" x14ac:dyDescent="0.25">
      <c r="A12" s="25">
        <v>5</v>
      </c>
      <c r="B12" s="8" t="s">
        <v>24</v>
      </c>
      <c r="C12" s="29"/>
      <c r="D12" s="29"/>
      <c r="E12" s="12" t="s">
        <v>51</v>
      </c>
      <c r="F12" s="30"/>
      <c r="G12" s="30"/>
      <c r="H12" s="30"/>
      <c r="I12" s="30"/>
      <c r="J12" s="30"/>
      <c r="K12" s="30"/>
      <c r="L12" s="10">
        <f t="shared" si="0"/>
        <v>0</v>
      </c>
      <c r="M12" s="9">
        <f t="shared" si="1"/>
        <v>0</v>
      </c>
    </row>
    <row r="13" spans="1:13" ht="39" customHeight="1" x14ac:dyDescent="0.25">
      <c r="A13" s="25">
        <v>6</v>
      </c>
      <c r="B13" s="8" t="s">
        <v>25</v>
      </c>
      <c r="C13" s="29"/>
      <c r="D13" s="29"/>
      <c r="E13" s="13">
        <v>1000</v>
      </c>
      <c r="F13" s="30"/>
      <c r="G13" s="30"/>
      <c r="H13" s="30"/>
      <c r="I13" s="30"/>
      <c r="J13" s="30"/>
      <c r="K13" s="30"/>
      <c r="L13" s="10">
        <f t="shared" si="0"/>
        <v>0</v>
      </c>
      <c r="M13" s="9">
        <f t="shared" si="1"/>
        <v>0</v>
      </c>
    </row>
    <row r="14" spans="1:13" s="11" customFormat="1" ht="44.1" customHeight="1" x14ac:dyDescent="0.25">
      <c r="A14" s="25">
        <v>7</v>
      </c>
      <c r="B14" s="8" t="s">
        <v>46</v>
      </c>
      <c r="C14" s="29"/>
      <c r="D14" s="29"/>
      <c r="E14" s="9" t="s">
        <v>12</v>
      </c>
      <c r="F14" s="30"/>
      <c r="G14" s="30"/>
      <c r="H14" s="30"/>
      <c r="I14" s="30"/>
      <c r="J14" s="30"/>
      <c r="K14" s="30"/>
      <c r="L14" s="10">
        <f t="shared" si="0"/>
        <v>0</v>
      </c>
      <c r="M14" s="9">
        <f t="shared" si="1"/>
        <v>0</v>
      </c>
    </row>
    <row r="15" spans="1:13" s="11" customFormat="1" ht="39" customHeight="1" x14ac:dyDescent="0.25">
      <c r="A15" s="25">
        <v>8</v>
      </c>
      <c r="B15" s="8" t="s">
        <v>16</v>
      </c>
      <c r="C15" s="29"/>
      <c r="D15" s="29"/>
      <c r="E15" s="9" t="s">
        <v>12</v>
      </c>
      <c r="F15" s="30"/>
      <c r="G15" s="30"/>
      <c r="H15" s="30"/>
      <c r="I15" s="30"/>
      <c r="J15" s="30"/>
      <c r="K15" s="30"/>
      <c r="L15" s="10">
        <f t="shared" si="0"/>
        <v>0</v>
      </c>
      <c r="M15" s="9">
        <f t="shared" si="1"/>
        <v>0</v>
      </c>
    </row>
    <row r="16" spans="1:13" s="11" customFormat="1" ht="46.5" customHeight="1" x14ac:dyDescent="0.25">
      <c r="A16" s="25">
        <v>9</v>
      </c>
      <c r="B16" s="8" t="s">
        <v>11</v>
      </c>
      <c r="C16" s="29"/>
      <c r="D16" s="29"/>
      <c r="E16" s="14">
        <v>4</v>
      </c>
      <c r="F16" s="30"/>
      <c r="G16" s="30"/>
      <c r="H16" s="30"/>
      <c r="I16" s="30"/>
      <c r="J16" s="30"/>
      <c r="K16" s="30"/>
      <c r="L16" s="10">
        <f t="shared" si="0"/>
        <v>0</v>
      </c>
      <c r="M16" s="9">
        <f t="shared" si="1"/>
        <v>0</v>
      </c>
    </row>
    <row r="17" spans="1:13" s="11" customFormat="1" ht="45" customHeight="1" x14ac:dyDescent="0.25">
      <c r="A17" s="25">
        <v>10</v>
      </c>
      <c r="B17" s="8" t="s">
        <v>47</v>
      </c>
      <c r="C17" s="29"/>
      <c r="D17" s="29"/>
      <c r="E17" s="30"/>
      <c r="F17" s="30"/>
      <c r="G17" s="30"/>
      <c r="H17" s="30"/>
      <c r="I17" s="30"/>
      <c r="J17" s="30"/>
      <c r="K17" s="30"/>
      <c r="L17" s="10">
        <f t="shared" si="0"/>
        <v>0</v>
      </c>
      <c r="M17" s="9">
        <f t="shared" si="1"/>
        <v>0</v>
      </c>
    </row>
    <row r="18" spans="1:13" s="11" customFormat="1" ht="51" customHeight="1" x14ac:dyDescent="0.25">
      <c r="A18" s="25">
        <v>11</v>
      </c>
      <c r="B18" s="8" t="s">
        <v>48</v>
      </c>
      <c r="C18" s="29"/>
      <c r="D18" s="29"/>
      <c r="E18" s="30"/>
      <c r="F18" s="30"/>
      <c r="G18" s="30"/>
      <c r="H18" s="30"/>
      <c r="I18" s="30"/>
      <c r="J18" s="30"/>
      <c r="K18" s="30"/>
      <c r="L18" s="10">
        <f t="shared" si="0"/>
        <v>0</v>
      </c>
      <c r="M18" s="9">
        <f t="shared" si="1"/>
        <v>0</v>
      </c>
    </row>
    <row r="19" spans="1:13" s="11" customFormat="1" ht="58.5" customHeight="1" x14ac:dyDescent="0.25">
      <c r="A19" s="25">
        <v>12</v>
      </c>
      <c r="B19" s="8" t="s">
        <v>49</v>
      </c>
      <c r="C19" s="29"/>
      <c r="D19" s="29"/>
      <c r="E19" s="30"/>
      <c r="F19" s="30"/>
      <c r="G19" s="30"/>
      <c r="H19" s="30"/>
      <c r="I19" s="30"/>
      <c r="J19" s="30"/>
      <c r="K19" s="30"/>
      <c r="L19" s="10">
        <f t="shared" si="0"/>
        <v>0</v>
      </c>
      <c r="M19" s="9">
        <f t="shared" si="1"/>
        <v>0</v>
      </c>
    </row>
    <row r="20" spans="1:13" s="11" customFormat="1" ht="48" customHeight="1" x14ac:dyDescent="0.25">
      <c r="A20" s="25"/>
      <c r="B20" s="15"/>
      <c r="C20" s="15"/>
      <c r="D20" s="15"/>
      <c r="E20" s="16"/>
      <c r="F20" s="8"/>
      <c r="G20" s="8"/>
      <c r="H20" s="8"/>
      <c r="I20" s="8"/>
      <c r="J20" s="8"/>
      <c r="K20" s="8" t="s">
        <v>26</v>
      </c>
      <c r="L20" s="10">
        <f>SUM(L8:L19)</f>
        <v>0</v>
      </c>
      <c r="M20" s="9">
        <f>SUM(M8:M19)</f>
        <v>0</v>
      </c>
    </row>
    <row r="21" spans="1:13" ht="39" customHeight="1" x14ac:dyDescent="0.25">
      <c r="A21" s="23"/>
      <c r="B21" s="5"/>
      <c r="C21" s="5"/>
      <c r="D21" s="5"/>
      <c r="E21" s="5"/>
      <c r="F21" s="5"/>
      <c r="G21" s="5"/>
      <c r="H21" s="5"/>
      <c r="I21" s="5"/>
      <c r="J21" s="38" t="s">
        <v>39</v>
      </c>
      <c r="K21" s="38"/>
      <c r="L21" s="38"/>
      <c r="M21" s="17">
        <f>M20</f>
        <v>0</v>
      </c>
    </row>
    <row r="22" spans="1:13" ht="15" customHeight="1" x14ac:dyDescent="0.25">
      <c r="B22" s="27" t="s">
        <v>1</v>
      </c>
      <c r="C22" s="27"/>
      <c r="D22" s="27"/>
      <c r="E22" s="28"/>
    </row>
    <row r="23" spans="1:13" ht="15" customHeight="1" x14ac:dyDescent="0.25">
      <c r="B23" s="39" t="s">
        <v>4</v>
      </c>
      <c r="C23" s="39"/>
      <c r="D23" s="39"/>
      <c r="E23" s="39"/>
    </row>
    <row r="24" spans="1:13" ht="23.25" customHeight="1" x14ac:dyDescent="0.25">
      <c r="B24" s="39" t="s">
        <v>45</v>
      </c>
      <c r="C24" s="39"/>
      <c r="D24" s="39"/>
      <c r="E24" s="39"/>
    </row>
    <row r="25" spans="1:13" ht="19.5" customHeight="1" x14ac:dyDescent="0.25">
      <c r="B25" s="39" t="s">
        <v>3</v>
      </c>
      <c r="C25" s="39"/>
      <c r="D25" s="39"/>
      <c r="E25" s="39"/>
    </row>
    <row r="26" spans="1:13" ht="18" customHeight="1" x14ac:dyDescent="0.25">
      <c r="B26" s="39" t="s">
        <v>43</v>
      </c>
      <c r="C26" s="39"/>
      <c r="D26" s="39"/>
      <c r="E26" s="39"/>
    </row>
    <row r="27" spans="1:13" ht="33" customHeight="1" x14ac:dyDescent="0.25">
      <c r="B27" s="42" t="s">
        <v>44</v>
      </c>
      <c r="C27" s="42"/>
      <c r="D27" s="42"/>
      <c r="E27" s="42"/>
    </row>
    <row r="28" spans="1:13" ht="30.75" customHeight="1" x14ac:dyDescent="0.25">
      <c r="B28" s="42" t="s">
        <v>7</v>
      </c>
      <c r="C28" s="42"/>
      <c r="D28" s="42"/>
      <c r="E28" s="42"/>
    </row>
    <row r="29" spans="1:13" ht="19.5" customHeight="1" x14ac:dyDescent="0.25">
      <c r="B29" s="42" t="s">
        <v>8</v>
      </c>
      <c r="C29" s="42"/>
      <c r="D29" s="42"/>
      <c r="E29" s="42"/>
    </row>
    <row r="30" spans="1:13" ht="25.5" customHeight="1" x14ac:dyDescent="0.25">
      <c r="B30" s="42" t="s">
        <v>9</v>
      </c>
      <c r="C30" s="42"/>
      <c r="D30" s="42"/>
      <c r="E30" s="42"/>
    </row>
    <row r="31" spans="1:13" ht="24.75" customHeight="1" x14ac:dyDescent="0.25">
      <c r="B31" s="5" t="s">
        <v>0</v>
      </c>
      <c r="C31" s="33"/>
      <c r="D31" s="31"/>
      <c r="E31" s="31"/>
    </row>
    <row r="32" spans="1:13" ht="25.5" customHeight="1" x14ac:dyDescent="0.3">
      <c r="B32" s="34" t="s">
        <v>55</v>
      </c>
      <c r="C32" s="35"/>
      <c r="D32" s="36" t="s">
        <v>56</v>
      </c>
      <c r="E32" s="36"/>
      <c r="F32" s="33"/>
    </row>
  </sheetData>
  <sheetProtection password="E708" sheet="1" objects="1" scenarios="1"/>
  <mergeCells count="15">
    <mergeCell ref="C1:J1"/>
    <mergeCell ref="A4:B4"/>
    <mergeCell ref="C4:M4"/>
    <mergeCell ref="B29:E29"/>
    <mergeCell ref="B30:E30"/>
    <mergeCell ref="B3:I3"/>
    <mergeCell ref="B25:E25"/>
    <mergeCell ref="B26:E26"/>
    <mergeCell ref="B27:E27"/>
    <mergeCell ref="B28:E28"/>
    <mergeCell ref="D32:E32"/>
    <mergeCell ref="B2:I2"/>
    <mergeCell ref="J21:L21"/>
    <mergeCell ref="B23:E23"/>
    <mergeCell ref="B24:E24"/>
  </mergeCells>
  <pageMargins left="1.2204724409448819" right="0.51181102362204722" top="1.08" bottom="1.1599999999999999" header="0.5" footer="0.62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M18" sqref="M18"/>
    </sheetView>
  </sheetViews>
  <sheetFormatPr defaultColWidth="9.140625" defaultRowHeight="15" x14ac:dyDescent="0.25"/>
  <cols>
    <col min="1" max="1" width="9.140625" style="3"/>
    <col min="2" max="2" width="14.5703125" style="3" customWidth="1"/>
    <col min="3" max="3" width="15" style="3" bestFit="1" customWidth="1"/>
    <col min="4" max="16384" width="9.140625" style="3"/>
  </cols>
  <sheetData>
    <row r="1" spans="1:7" x14ac:dyDescent="0.3">
      <c r="C1" s="2">
        <v>0.08</v>
      </c>
      <c r="G1" s="2">
        <v>0.08</v>
      </c>
    </row>
    <row r="2" spans="1:7" x14ac:dyDescent="0.3">
      <c r="A2" s="3">
        <v>0</v>
      </c>
      <c r="B2" s="3">
        <v>1</v>
      </c>
      <c r="C2" s="1">
        <f>B2/(1+C$1)^A2</f>
        <v>1</v>
      </c>
      <c r="E2" s="3">
        <v>0.5</v>
      </c>
      <c r="F2" s="3">
        <v>0.5</v>
      </c>
      <c r="G2" s="1">
        <f>F2/(1+G$1)^E2</f>
        <v>0.48112522432468807</v>
      </c>
    </row>
    <row r="3" spans="1:7" x14ac:dyDescent="0.3">
      <c r="A3" s="3">
        <v>1</v>
      </c>
      <c r="B3" s="3">
        <v>1</v>
      </c>
      <c r="C3" s="1">
        <f t="shared" ref="C3:C4" si="0">B3/(1+C$1)^A3</f>
        <v>0.92592592592592582</v>
      </c>
      <c r="E3" s="3">
        <v>1</v>
      </c>
      <c r="F3" s="4">
        <v>0.5</v>
      </c>
      <c r="G3" s="1">
        <f t="shared" ref="G3:G7" si="1">F3/(1+G$1)^E3</f>
        <v>0.46296296296296291</v>
      </c>
    </row>
    <row r="4" spans="1:7" x14ac:dyDescent="0.3">
      <c r="A4" s="3">
        <v>2</v>
      </c>
      <c r="B4" s="3">
        <v>1</v>
      </c>
      <c r="C4" s="1">
        <f t="shared" si="0"/>
        <v>0.85733882030178321</v>
      </c>
      <c r="E4" s="3">
        <v>1.5</v>
      </c>
      <c r="F4" s="3">
        <v>0.5</v>
      </c>
      <c r="G4" s="1">
        <f t="shared" si="1"/>
        <v>0.44548631881915568</v>
      </c>
    </row>
    <row r="5" spans="1:7" x14ac:dyDescent="0.3">
      <c r="B5" s="3" t="s">
        <v>5</v>
      </c>
      <c r="C5" s="1">
        <f>SUM(C2:C4)</f>
        <v>2.7832647462277089</v>
      </c>
      <c r="E5" s="3">
        <v>2</v>
      </c>
      <c r="F5" s="3">
        <v>0.5</v>
      </c>
      <c r="G5" s="1">
        <f t="shared" si="1"/>
        <v>0.42866941015089161</v>
      </c>
    </row>
    <row r="6" spans="1:7" x14ac:dyDescent="0.3">
      <c r="C6" s="1"/>
      <c r="E6" s="3">
        <v>2.5</v>
      </c>
      <c r="F6" s="3">
        <v>0.5</v>
      </c>
      <c r="G6" s="1">
        <f t="shared" si="1"/>
        <v>0.41248733223995887</v>
      </c>
    </row>
    <row r="7" spans="1:7" x14ac:dyDescent="0.3">
      <c r="B7" s="3" t="s">
        <v>6</v>
      </c>
      <c r="C7" s="1">
        <f>SUM(C3:C4)</f>
        <v>1.7832647462277089</v>
      </c>
      <c r="E7" s="3">
        <v>3</v>
      </c>
      <c r="F7" s="3">
        <v>0.5</v>
      </c>
      <c r="G7" s="1">
        <f t="shared" si="1"/>
        <v>0.39691612051008479</v>
      </c>
    </row>
    <row r="8" spans="1:7" x14ac:dyDescent="0.3">
      <c r="G8" s="1">
        <f>SUM(G2:G7)</f>
        <v>2.6276473690077418</v>
      </c>
    </row>
    <row r="9" spans="1:7" x14ac:dyDescent="0.3">
      <c r="G9" s="1"/>
    </row>
    <row r="10" spans="1:7" x14ac:dyDescent="0.3">
      <c r="G10" s="1"/>
    </row>
    <row r="11" spans="1:7" x14ac:dyDescent="0.3">
      <c r="G11" s="1"/>
    </row>
    <row r="12" spans="1:7" x14ac:dyDescent="0.3">
      <c r="G12" s="1"/>
    </row>
    <row r="13" spans="1:7" x14ac:dyDescent="0.3">
      <c r="G13" s="1"/>
    </row>
    <row r="14" spans="1:7" x14ac:dyDescent="0.3">
      <c r="G14" s="1"/>
    </row>
    <row r="15" spans="1:7" x14ac:dyDescent="0.3">
      <c r="G15" s="1"/>
    </row>
    <row r="16" spans="1:7" x14ac:dyDescent="0.3">
      <c r="G16" s="1"/>
    </row>
    <row r="17" spans="2:7" x14ac:dyDescent="0.3">
      <c r="G17" s="1"/>
    </row>
    <row r="18" spans="2:7" x14ac:dyDescent="0.3">
      <c r="B18" s="3">
        <f>90*2.7833</f>
        <v>250.49700000000001</v>
      </c>
      <c r="G18" s="1"/>
    </row>
    <row r="19" spans="2:7" x14ac:dyDescent="0.3">
      <c r="G19" s="1"/>
    </row>
    <row r="20" spans="2:7" x14ac:dyDescent="0.3">
      <c r="G20" s="1"/>
    </row>
    <row r="21" spans="2:7" x14ac:dyDescent="0.3">
      <c r="G21" s="1"/>
    </row>
    <row r="22" spans="2:7" x14ac:dyDescent="0.3">
      <c r="G22" s="1"/>
    </row>
    <row r="23" spans="2:7" x14ac:dyDescent="0.3">
      <c r="G23" s="1"/>
    </row>
    <row r="24" spans="2:7" x14ac:dyDescent="0.3">
      <c r="G24" s="1"/>
    </row>
    <row r="25" spans="2:7" x14ac:dyDescent="0.3">
      <c r="G25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s.shobhana</dc:creator>
  <cp:lastModifiedBy>Annie.chorikkavumkal</cp:lastModifiedBy>
  <cp:lastPrinted>2023-05-23T10:56:53Z</cp:lastPrinted>
  <dcterms:created xsi:type="dcterms:W3CDTF">2019-05-23T11:05:18Z</dcterms:created>
  <dcterms:modified xsi:type="dcterms:W3CDTF">2023-05-24T08:47:01Z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6a9eab9e-ba96-422d-b853-be456da33a78</vt:lpwstr>
  </property>
</Properties>
</file>