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0320" windowHeight="8970"/>
  </bookViews>
  <sheets>
    <sheet name="Firewall" sheetId="2" r:id="rId1"/>
  </sheets>
  <calcPr calcId="144525"/>
</workbook>
</file>

<file path=xl/calcChain.xml><?xml version="1.0" encoding="utf-8"?>
<calcChain xmlns="http://schemas.openxmlformats.org/spreadsheetml/2006/main">
  <c r="N11" i="2" l="1"/>
  <c r="M10" i="2"/>
  <c r="N8" i="2" l="1"/>
  <c r="N9" i="2"/>
  <c r="N7" i="2"/>
  <c r="N13" i="2" s="1"/>
  <c r="M11" i="2"/>
  <c r="M8" i="2"/>
  <c r="M7" i="2"/>
  <c r="M12" i="2" l="1"/>
  <c r="N10" i="2"/>
  <c r="M9" i="2" l="1"/>
  <c r="H6" i="2" l="1"/>
  <c r="L6" i="2"/>
  <c r="K6" i="2"/>
  <c r="J6" i="2"/>
  <c r="I6" i="2"/>
</calcChain>
</file>

<file path=xl/sharedStrings.xml><?xml version="1.0" encoding="utf-8"?>
<sst xmlns="http://schemas.openxmlformats.org/spreadsheetml/2006/main" count="52" uniqueCount="39">
  <si>
    <t>Item</t>
  </si>
  <si>
    <t>2nd Year</t>
  </si>
  <si>
    <t>3rd Year</t>
  </si>
  <si>
    <t>4th Year</t>
  </si>
  <si>
    <t>5th Year</t>
  </si>
  <si>
    <t>Discount Factor @10%</t>
  </si>
  <si>
    <t>Place :</t>
  </si>
  <si>
    <t>Authorized Signatory</t>
  </si>
  <si>
    <t>Name :</t>
  </si>
  <si>
    <t>Date :</t>
  </si>
  <si>
    <t>Designation :</t>
  </si>
  <si>
    <t>PV(Rs)</t>
  </si>
  <si>
    <t>Total(Rs)</t>
  </si>
  <si>
    <t>1st Year</t>
  </si>
  <si>
    <t>Grand Indicative Cost (NPV) - Figure to be Quoted in Online Reverse Auction</t>
  </si>
  <si>
    <t>A</t>
  </si>
  <si>
    <t>D</t>
  </si>
  <si>
    <t>E</t>
  </si>
  <si>
    <t>Qty</t>
  </si>
  <si>
    <t>X</t>
  </si>
  <si>
    <t xml:space="preserve"> </t>
  </si>
  <si>
    <t>All payments on pro-rata basis only.</t>
  </si>
  <si>
    <t>Bidder to Check the Correctness of the  Grand Total Cost , the provided template and formulae are only suggestive /facilitators for computation.</t>
  </si>
  <si>
    <t>B</t>
  </si>
  <si>
    <t xml:space="preserve">C </t>
  </si>
  <si>
    <t>OEM</t>
  </si>
  <si>
    <t>Make/Model</t>
  </si>
  <si>
    <t>Description</t>
  </si>
  <si>
    <t>On Delivery</t>
  </si>
  <si>
    <t xml:space="preserve"> COMMERCIAL BID (Indicative) OF THE RFP</t>
  </si>
  <si>
    <t xml:space="preserve">Name of Bidder : </t>
  </si>
  <si>
    <t>Internet Leased Link with with DDoS protection with 500 Mbps bandwidth as per the RFP</t>
  </si>
  <si>
    <t>Internet Leased Link with with DDoS protection with 100 Mbps bandwidth as per the RFP</t>
  </si>
  <si>
    <t>Offsite support as per the RFP</t>
  </si>
  <si>
    <t xml:space="preserve">REQUEST FOR PROPOSAL (RFP)
FOR
Internet Leased Link with DDoS Protection  
</t>
  </si>
  <si>
    <t>Grand Indicative Cost (Total of A-&gt;E)</t>
  </si>
  <si>
    <t xml:space="preserve">On-premise equipment for DDoS mitigation for DC and DR as per the RFP </t>
  </si>
  <si>
    <t xml:space="preserve">On-premise eqipment for DDoS mitigation for NDR and Yogakshema as per the RFP </t>
  </si>
  <si>
    <t>Ref: LIC-CO/IT-BPR/FW/RFP/2023-24/01 Dated: 22/06/2023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</si>
</sst>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24"/>
      <name val="Cambria"/>
      <family val="1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 diagonalUp="1" diagonalDown="1"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1" quotePrefix="1">
      <alignment horizontal="justify" vertical="justify" textRotation="127" wrapText="1" justifyLastLine="1"/>
      <protection hidden="1"/>
    </xf>
  </cellStyleXfs>
  <cellXfs count="50">
    <xf numFmtId="0" fontId="0" fillId="0" borderId="0" xfId="0"/>
    <xf numFmtId="0" fontId="3" fillId="0" borderId="0" xfId="0" applyFont="1" applyAlignment="1" applyProtection="1">
      <alignment vertical="top"/>
    </xf>
    <xf numFmtId="0" fontId="3" fillId="0" borderId="0" xfId="0" applyFont="1" applyAlignment="1" applyProtection="1">
      <alignment horizontal="center" vertical="top"/>
    </xf>
    <xf numFmtId="164" fontId="10" fillId="6" borderId="2" xfId="0" applyNumberFormat="1" applyFont="1" applyFill="1" applyBorder="1" applyAlignment="1" applyProtection="1">
      <alignment vertical="top"/>
    </xf>
    <xf numFmtId="0" fontId="9" fillId="5" borderId="2" xfId="1" applyFont="1" applyFill="1" applyBorder="1" applyAlignment="1" applyProtection="1">
      <alignment vertical="top" wrapText="1"/>
    </xf>
    <xf numFmtId="0" fontId="9" fillId="0" borderId="3" xfId="1" applyFont="1" applyBorder="1" applyAlignment="1" applyProtection="1">
      <alignment horizontal="center" vertical="top"/>
    </xf>
    <xf numFmtId="1" fontId="9" fillId="3" borderId="2" xfId="1" applyNumberFormat="1" applyFont="1" applyFill="1" applyBorder="1" applyAlignment="1" applyProtection="1">
      <alignment horizontal="center" vertical="top" wrapText="1"/>
    </xf>
    <xf numFmtId="1" fontId="9" fillId="3" borderId="4" xfId="1" applyNumberFormat="1" applyFont="1" applyFill="1" applyBorder="1" applyAlignment="1" applyProtection="1">
      <alignment horizontal="center" vertical="top" wrapText="1"/>
    </xf>
    <xf numFmtId="0" fontId="0" fillId="0" borderId="0" xfId="0" applyBorder="1" applyAlignment="1" applyProtection="1">
      <alignment vertical="top"/>
    </xf>
    <xf numFmtId="0" fontId="1" fillId="0" borderId="0" xfId="0" applyFont="1" applyFill="1" applyBorder="1" applyAlignment="1" applyProtection="1">
      <alignment vertical="top"/>
    </xf>
    <xf numFmtId="0" fontId="6" fillId="0" borderId="0" xfId="0" applyFont="1" applyBorder="1" applyAlignment="1" applyProtection="1">
      <alignment horizontal="left" vertical="top"/>
    </xf>
    <xf numFmtId="0" fontId="8" fillId="5" borderId="11" xfId="0" applyFont="1" applyFill="1" applyBorder="1" applyAlignment="1" applyProtection="1">
      <alignment horizontal="center" vertical="top"/>
    </xf>
    <xf numFmtId="0" fontId="8" fillId="5" borderId="12" xfId="0" applyFont="1" applyFill="1" applyBorder="1" applyAlignment="1" applyProtection="1">
      <alignment horizontal="center" vertical="top"/>
    </xf>
    <xf numFmtId="0" fontId="8" fillId="5" borderId="2" xfId="0" applyFont="1" applyFill="1" applyBorder="1" applyAlignment="1" applyProtection="1">
      <alignment horizontal="center" vertical="top"/>
    </xf>
    <xf numFmtId="0" fontId="0" fillId="0" borderId="0" xfId="0" applyFont="1" applyBorder="1" applyAlignment="1" applyProtection="1">
      <alignment vertical="top"/>
    </xf>
    <xf numFmtId="0" fontId="0" fillId="0" borderId="0" xfId="0" applyFont="1" applyAlignment="1" applyProtection="1">
      <alignment vertical="top"/>
    </xf>
    <xf numFmtId="0" fontId="2" fillId="0" borderId="0" xfId="0" applyFont="1" applyBorder="1" applyAlignment="1" applyProtection="1">
      <alignment horizontal="left" vertical="top"/>
    </xf>
    <xf numFmtId="0" fontId="9" fillId="0" borderId="2" xfId="1" applyFont="1" applyFill="1" applyBorder="1" applyAlignment="1" applyProtection="1">
      <alignment horizontal="center" vertical="top" wrapText="1"/>
      <protection locked="0"/>
    </xf>
    <xf numFmtId="16" fontId="13" fillId="0" borderId="0" xfId="0" applyNumberFormat="1" applyFont="1" applyAlignment="1" applyProtection="1">
      <alignment vertical="top"/>
    </xf>
    <xf numFmtId="0" fontId="9" fillId="7" borderId="2" xfId="1" applyFont="1" applyFill="1" applyBorder="1" applyAlignment="1" applyProtection="1">
      <alignment horizontal="center" vertical="top" wrapText="1"/>
    </xf>
    <xf numFmtId="1" fontId="9" fillId="0" borderId="2" xfId="1" applyNumberFormat="1" applyFont="1" applyBorder="1" applyAlignment="1" applyProtection="1">
      <alignment horizontal="center" vertical="top" wrapText="1"/>
    </xf>
    <xf numFmtId="1" fontId="9" fillId="0" borderId="4" xfId="1" applyNumberFormat="1" applyFont="1" applyBorder="1" applyAlignment="1" applyProtection="1">
      <alignment horizontal="center" vertical="top" wrapText="1"/>
    </xf>
    <xf numFmtId="0" fontId="9" fillId="7" borderId="2" xfId="1" applyFont="1" applyFill="1" applyBorder="1" applyAlignment="1" applyProtection="1">
      <alignment horizontal="center" vertical="top" wrapText="1"/>
      <protection locked="0"/>
    </xf>
    <xf numFmtId="0" fontId="9" fillId="0" borderId="2" xfId="1" applyFont="1" applyFill="1" applyBorder="1" applyAlignment="1" applyProtection="1">
      <alignment horizontal="center" vertical="top" wrapText="1"/>
    </xf>
    <xf numFmtId="0" fontId="11" fillId="0" borderId="2" xfId="0" applyFont="1" applyBorder="1" applyAlignment="1" applyProtection="1">
      <alignment horizontal="center" vertical="top" wrapText="1"/>
    </xf>
    <xf numFmtId="0" fontId="9" fillId="0" borderId="2" xfId="1" applyFont="1" applyBorder="1" applyAlignment="1" applyProtection="1">
      <alignment horizontal="center" vertical="top" wrapText="1"/>
      <protection locked="0"/>
    </xf>
    <xf numFmtId="1" fontId="9" fillId="0" borderId="5" xfId="1" applyNumberFormat="1" applyFont="1" applyBorder="1" applyAlignment="1" applyProtection="1">
      <alignment horizontal="center" vertical="top" wrapText="1"/>
    </xf>
    <xf numFmtId="1" fontId="7" fillId="2" borderId="10" xfId="1" applyNumberFormat="1" applyFont="1" applyFill="1" applyBorder="1" applyAlignment="1" applyProtection="1">
      <alignment horizontal="center" vertical="top" wrapText="1"/>
    </xf>
    <xf numFmtId="1" fontId="9" fillId="7" borderId="2" xfId="1" applyNumberFormat="1" applyFont="1" applyFill="1" applyBorder="1" applyAlignment="1" applyProtection="1">
      <alignment horizontal="center" vertical="top" wrapText="1"/>
      <protection locked="0"/>
    </xf>
    <xf numFmtId="1" fontId="9" fillId="3" borderId="2" xfId="1" applyNumberFormat="1" applyFont="1" applyFill="1" applyBorder="1" applyAlignment="1" applyProtection="1">
      <alignment horizontal="center" vertical="top" wrapText="1"/>
      <protection locked="0"/>
    </xf>
    <xf numFmtId="0" fontId="7" fillId="3" borderId="3" xfId="0" applyFont="1" applyFill="1" applyBorder="1" applyAlignment="1" applyProtection="1">
      <alignment horizontal="center" vertical="top"/>
    </xf>
    <xf numFmtId="0" fontId="7" fillId="3" borderId="2" xfId="0" applyFont="1" applyFill="1" applyBorder="1" applyAlignment="1" applyProtection="1">
      <alignment horizontal="center" vertical="top"/>
    </xf>
    <xf numFmtId="0" fontId="7" fillId="4" borderId="9" xfId="0" applyFont="1" applyFill="1" applyBorder="1" applyAlignment="1" applyProtection="1">
      <alignment horizontal="center" vertical="top"/>
    </xf>
    <xf numFmtId="0" fontId="7" fillId="4" borderId="5" xfId="0" applyFont="1" applyFill="1" applyBorder="1" applyAlignment="1" applyProtection="1">
      <alignment horizontal="center" vertical="top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/>
    </xf>
    <xf numFmtId="0" fontId="8" fillId="5" borderId="3" xfId="0" applyFont="1" applyFill="1" applyBorder="1" applyAlignment="1" applyProtection="1">
      <alignment horizontal="center" vertical="top"/>
    </xf>
    <xf numFmtId="0" fontId="8" fillId="5" borderId="11" xfId="0" applyFont="1" applyFill="1" applyBorder="1" applyAlignment="1" applyProtection="1">
      <alignment horizontal="center" vertical="top"/>
    </xf>
    <xf numFmtId="0" fontId="8" fillId="5" borderId="12" xfId="0" applyFont="1" applyFill="1" applyBorder="1" applyAlignment="1" applyProtection="1">
      <alignment horizontal="center" vertical="top"/>
    </xf>
    <xf numFmtId="0" fontId="7" fillId="0" borderId="13" xfId="0" applyFont="1" applyBorder="1" applyAlignment="1" applyProtection="1">
      <alignment horizontal="left" vertical="top"/>
      <protection locked="0"/>
    </xf>
    <xf numFmtId="0" fontId="7" fillId="0" borderId="14" xfId="0" applyFont="1" applyBorder="1" applyAlignment="1" applyProtection="1">
      <alignment horizontal="left" vertical="top"/>
      <protection locked="0"/>
    </xf>
    <xf numFmtId="0" fontId="7" fillId="0" borderId="15" xfId="0" applyFont="1" applyBorder="1" applyAlignment="1" applyProtection="1">
      <alignment horizontal="left" vertical="top"/>
      <protection locked="0"/>
    </xf>
    <xf numFmtId="0" fontId="7" fillId="0" borderId="6" xfId="0" applyFont="1" applyBorder="1" applyAlignment="1" applyProtection="1">
      <alignment horizontal="center" vertical="top"/>
    </xf>
    <xf numFmtId="0" fontId="7" fillId="0" borderId="7" xfId="0" applyFont="1" applyBorder="1" applyAlignment="1" applyProtection="1">
      <alignment horizontal="center" vertical="top"/>
    </xf>
    <xf numFmtId="0" fontId="7" fillId="0" borderId="8" xfId="0" applyFont="1" applyBorder="1" applyAlignment="1" applyProtection="1">
      <alignment horizontal="center" vertical="top"/>
    </xf>
    <xf numFmtId="0" fontId="8" fillId="5" borderId="2" xfId="0" applyFont="1" applyFill="1" applyBorder="1" applyAlignment="1" applyProtection="1">
      <alignment horizontal="center" vertical="top"/>
    </xf>
    <xf numFmtId="0" fontId="8" fillId="5" borderId="4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</cellXfs>
  <cellStyles count="2">
    <cellStyle name="Normal" xfId="0" builtinId="0"/>
    <cellStyle name="Normal 2" xfId="1"/>
  </cellStyles>
  <dxfs count="2"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B1:N33"/>
  <sheetViews>
    <sheetView showGridLines="0" tabSelected="1" zoomScale="60" zoomScaleNormal="60" workbookViewId="0">
      <selection activeCell="G9" sqref="G9"/>
    </sheetView>
  </sheetViews>
  <sheetFormatPr defaultRowHeight="12" x14ac:dyDescent="0.25"/>
  <cols>
    <col min="1" max="1" width="2.140625" style="1" customWidth="1"/>
    <col min="2" max="2" width="7.140625" style="1" bestFit="1" customWidth="1"/>
    <col min="3" max="3" width="64.7109375" style="1" customWidth="1"/>
    <col min="4" max="4" width="15.42578125" style="1" customWidth="1"/>
    <col min="5" max="5" width="22" style="1" customWidth="1"/>
    <col min="6" max="6" width="17.7109375" style="1" customWidth="1"/>
    <col min="7" max="7" width="16.42578125" style="1" customWidth="1"/>
    <col min="8" max="8" width="13.42578125" style="1" bestFit="1" customWidth="1"/>
    <col min="9" max="9" width="13.5703125" style="1" bestFit="1" customWidth="1"/>
    <col min="10" max="10" width="13" style="1" bestFit="1" customWidth="1"/>
    <col min="11" max="12" width="12.7109375" style="1" bestFit="1" customWidth="1"/>
    <col min="13" max="14" width="16.42578125" style="1" bestFit="1" customWidth="1"/>
    <col min="15" max="16384" width="9.140625" style="1"/>
  </cols>
  <sheetData>
    <row r="1" spans="2:14" ht="30" customHeight="1" x14ac:dyDescent="0.25">
      <c r="B1" s="35" t="s">
        <v>38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2:14" ht="90" customHeight="1" x14ac:dyDescent="0.25">
      <c r="B2" s="34" t="s">
        <v>34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2:14" ht="21" thickBot="1" x14ac:dyDescent="0.3">
      <c r="B3" s="39" t="s">
        <v>30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</row>
    <row r="4" spans="2:14" ht="20.25" x14ac:dyDescent="0.25">
      <c r="B4" s="42" t="s">
        <v>29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2:14" s="2" customFormat="1" ht="20.25" x14ac:dyDescent="0.25">
      <c r="B5" s="36" t="s">
        <v>0</v>
      </c>
      <c r="C5" s="13" t="s">
        <v>27</v>
      </c>
      <c r="D5" s="37" t="s">
        <v>25</v>
      </c>
      <c r="E5" s="37" t="s">
        <v>26</v>
      </c>
      <c r="F5" s="37" t="s">
        <v>18</v>
      </c>
      <c r="G5" s="11" t="s">
        <v>28</v>
      </c>
      <c r="H5" s="13" t="s">
        <v>13</v>
      </c>
      <c r="I5" s="13" t="s">
        <v>1</v>
      </c>
      <c r="J5" s="13" t="s">
        <v>2</v>
      </c>
      <c r="K5" s="13" t="s">
        <v>3</v>
      </c>
      <c r="L5" s="13" t="s">
        <v>4</v>
      </c>
      <c r="M5" s="45" t="s">
        <v>12</v>
      </c>
      <c r="N5" s="46" t="s">
        <v>11</v>
      </c>
    </row>
    <row r="6" spans="2:14" ht="20.25" x14ac:dyDescent="0.25">
      <c r="B6" s="36"/>
      <c r="C6" s="4" t="s">
        <v>5</v>
      </c>
      <c r="D6" s="38"/>
      <c r="E6" s="38"/>
      <c r="F6" s="38"/>
      <c r="G6" s="12"/>
      <c r="H6" s="3">
        <f>1/1.1</f>
        <v>0.90909090909090906</v>
      </c>
      <c r="I6" s="3">
        <f>1/(1.1)^2</f>
        <v>0.82644628099173545</v>
      </c>
      <c r="J6" s="3">
        <f>1/(1.1)^3</f>
        <v>0.75131480090157754</v>
      </c>
      <c r="K6" s="3">
        <f>1/(1.1)^4</f>
        <v>0.68301345536507052</v>
      </c>
      <c r="L6" s="3">
        <f>1/(1.1)^5</f>
        <v>0.62092132305915493</v>
      </c>
      <c r="M6" s="45"/>
      <c r="N6" s="46"/>
    </row>
    <row r="7" spans="2:14" ht="42" x14ac:dyDescent="0.25">
      <c r="B7" s="5" t="s">
        <v>15</v>
      </c>
      <c r="C7" s="24" t="s">
        <v>31</v>
      </c>
      <c r="D7" s="22"/>
      <c r="E7" s="22"/>
      <c r="F7" s="19">
        <v>2</v>
      </c>
      <c r="G7" s="23" t="s">
        <v>19</v>
      </c>
      <c r="H7" s="28">
        <v>200</v>
      </c>
      <c r="I7" s="28">
        <v>200</v>
      </c>
      <c r="J7" s="28">
        <v>200</v>
      </c>
      <c r="K7" s="28">
        <v>200</v>
      </c>
      <c r="L7" s="28">
        <v>200</v>
      </c>
      <c r="M7" s="20">
        <f>SUM(H7:L7)</f>
        <v>1000</v>
      </c>
      <c r="N7" s="21">
        <f>H6*H7+I6*I7+J6*J7+K6*K7+L6*L7</f>
        <v>758.15735388168946</v>
      </c>
    </row>
    <row r="8" spans="2:14" ht="42" x14ac:dyDescent="0.25">
      <c r="B8" s="5" t="s">
        <v>23</v>
      </c>
      <c r="C8" s="24" t="s">
        <v>32</v>
      </c>
      <c r="D8" s="22"/>
      <c r="E8" s="22"/>
      <c r="F8" s="19">
        <v>2</v>
      </c>
      <c r="G8" s="23" t="s">
        <v>19</v>
      </c>
      <c r="H8" s="22">
        <v>100</v>
      </c>
      <c r="I8" s="22">
        <v>100</v>
      </c>
      <c r="J8" s="22">
        <v>100</v>
      </c>
      <c r="K8" s="22">
        <v>100</v>
      </c>
      <c r="L8" s="22">
        <v>100</v>
      </c>
      <c r="M8" s="20">
        <f>SUM(H8:L8)</f>
        <v>500</v>
      </c>
      <c r="N8" s="21">
        <f>H6*H8+I6*I8+J6*J8+K6*K8+L6*L8</f>
        <v>379.07867694084473</v>
      </c>
    </row>
    <row r="9" spans="2:14" ht="42" x14ac:dyDescent="0.25">
      <c r="B9" s="5" t="s">
        <v>24</v>
      </c>
      <c r="C9" s="24" t="s">
        <v>36</v>
      </c>
      <c r="D9" s="25"/>
      <c r="E9" s="25"/>
      <c r="F9" s="23">
        <v>2</v>
      </c>
      <c r="G9" s="17">
        <v>100</v>
      </c>
      <c r="H9" s="23" t="s">
        <v>19</v>
      </c>
      <c r="I9" s="23" t="s">
        <v>19</v>
      </c>
      <c r="J9" s="23" t="s">
        <v>19</v>
      </c>
      <c r="K9" s="23" t="s">
        <v>19</v>
      </c>
      <c r="L9" s="23" t="s">
        <v>19</v>
      </c>
      <c r="M9" s="20">
        <f t="shared" ref="M9" si="0">F9*G9</f>
        <v>200</v>
      </c>
      <c r="N9" s="21">
        <f t="shared" ref="N9" si="1">M9</f>
        <v>200</v>
      </c>
    </row>
    <row r="10" spans="2:14" ht="42" x14ac:dyDescent="0.25">
      <c r="B10" s="5" t="s">
        <v>16</v>
      </c>
      <c r="C10" s="24" t="s">
        <v>37</v>
      </c>
      <c r="D10" s="25"/>
      <c r="E10" s="25"/>
      <c r="F10" s="23">
        <v>2</v>
      </c>
      <c r="G10" s="17">
        <v>100</v>
      </c>
      <c r="H10" s="23" t="s">
        <v>19</v>
      </c>
      <c r="I10" s="23" t="s">
        <v>19</v>
      </c>
      <c r="J10" s="23" t="s">
        <v>19</v>
      </c>
      <c r="K10" s="23" t="s">
        <v>19</v>
      </c>
      <c r="L10" s="23" t="s">
        <v>19</v>
      </c>
      <c r="M10" s="20">
        <f>G10*F10</f>
        <v>200</v>
      </c>
      <c r="N10" s="21">
        <f>M10</f>
        <v>200</v>
      </c>
    </row>
    <row r="11" spans="2:14" ht="21" x14ac:dyDescent="0.25">
      <c r="B11" s="5" t="s">
        <v>17</v>
      </c>
      <c r="C11" s="24" t="s">
        <v>33</v>
      </c>
      <c r="D11" s="25"/>
      <c r="E11" s="25"/>
      <c r="F11" s="23">
        <v>1</v>
      </c>
      <c r="G11" s="23" t="s">
        <v>19</v>
      </c>
      <c r="H11" s="29">
        <v>100</v>
      </c>
      <c r="I11" s="29">
        <v>100</v>
      </c>
      <c r="J11" s="29">
        <v>100</v>
      </c>
      <c r="K11" s="29">
        <v>100</v>
      </c>
      <c r="L11" s="29">
        <v>100</v>
      </c>
      <c r="M11" s="20">
        <f>SUM(H11:L11)</f>
        <v>500</v>
      </c>
      <c r="N11" s="21">
        <f>H11*H6+I11*I6+J11*J6+K11*K6+L11*L6</f>
        <v>379.07867694084473</v>
      </c>
    </row>
    <row r="12" spans="2:14" ht="20.25" x14ac:dyDescent="0.25">
      <c r="B12" s="30" t="s">
        <v>35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6">
        <f>SUM(M7:M11)</f>
        <v>2400</v>
      </c>
      <c r="N12" s="7" t="s">
        <v>19</v>
      </c>
    </row>
    <row r="13" spans="2:14" ht="21" thickBot="1" x14ac:dyDescent="0.3">
      <c r="B13" s="32" t="s">
        <v>14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6" t="s">
        <v>20</v>
      </c>
      <c r="N13" s="27">
        <f>SUM(N7:N11)</f>
        <v>1916.3147077633789</v>
      </c>
    </row>
    <row r="14" spans="2:14" ht="15" x14ac:dyDescent="0.25"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</row>
    <row r="15" spans="2:14" ht="14.25" x14ac:dyDescent="0.25"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</row>
    <row r="16" spans="2:14" s="8" customFormat="1" ht="15" x14ac:dyDescent="0.25">
      <c r="C16" s="9" t="s">
        <v>21</v>
      </c>
      <c r="D16" s="9"/>
      <c r="E16" s="9"/>
      <c r="F16" s="9"/>
      <c r="G16" s="9"/>
      <c r="H16" s="9"/>
    </row>
    <row r="17" spans="2:14" s="8" customFormat="1" ht="15" x14ac:dyDescent="0.25">
      <c r="C17" s="10" t="s">
        <v>22</v>
      </c>
      <c r="D17" s="10"/>
      <c r="E17" s="10"/>
      <c r="F17" s="10"/>
      <c r="G17" s="10"/>
      <c r="H17" s="10"/>
      <c r="I17" s="10"/>
      <c r="J17" s="10"/>
      <c r="K17" s="10"/>
    </row>
    <row r="18" spans="2:14" ht="15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</row>
    <row r="19" spans="2:14" ht="15" x14ac:dyDescent="0.25">
      <c r="B19" s="48" t="s">
        <v>6</v>
      </c>
      <c r="C19" s="48"/>
      <c r="D19" s="16"/>
      <c r="E19" s="16"/>
      <c r="F19" s="16"/>
      <c r="G19" s="16"/>
      <c r="H19" s="48" t="s">
        <v>7</v>
      </c>
      <c r="I19" s="48"/>
      <c r="J19" s="14"/>
      <c r="K19" s="14"/>
      <c r="L19" s="14"/>
      <c r="M19" s="15"/>
      <c r="N19" s="15"/>
    </row>
    <row r="20" spans="2:14" ht="15" x14ac:dyDescent="0.25">
      <c r="B20" s="14"/>
      <c r="C20" s="14"/>
      <c r="D20" s="14"/>
      <c r="E20" s="14"/>
      <c r="F20" s="14"/>
      <c r="G20" s="14"/>
      <c r="H20" s="48" t="s">
        <v>8</v>
      </c>
      <c r="I20" s="48"/>
      <c r="J20" s="14"/>
      <c r="K20" s="14"/>
      <c r="L20" s="14"/>
      <c r="M20" s="15"/>
      <c r="N20" s="15"/>
    </row>
    <row r="21" spans="2:14" ht="15" x14ac:dyDescent="0.25">
      <c r="B21" s="48" t="s">
        <v>9</v>
      </c>
      <c r="C21" s="48"/>
      <c r="D21" s="16"/>
      <c r="E21" s="16"/>
      <c r="F21" s="16"/>
      <c r="G21" s="16"/>
      <c r="H21" s="48" t="s">
        <v>10</v>
      </c>
      <c r="I21" s="48"/>
      <c r="J21" s="14"/>
      <c r="K21" s="14"/>
      <c r="L21" s="14"/>
      <c r="M21" s="15"/>
      <c r="N21" s="15"/>
    </row>
    <row r="22" spans="2:14" ht="15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33" spans="9:9" ht="15.75" x14ac:dyDescent="0.25">
      <c r="I33" s="18"/>
    </row>
  </sheetData>
  <sheetProtection password="E4CE" sheet="1" objects="1" scenarios="1" selectLockedCells="1"/>
  <mergeCells count="19">
    <mergeCell ref="B14:N14"/>
    <mergeCell ref="H20:I20"/>
    <mergeCell ref="B21:C21"/>
    <mergeCell ref="H21:I21"/>
    <mergeCell ref="B15:N15"/>
    <mergeCell ref="B19:C19"/>
    <mergeCell ref="H19:I19"/>
    <mergeCell ref="B12:L12"/>
    <mergeCell ref="B13:L13"/>
    <mergeCell ref="B2:N2"/>
    <mergeCell ref="B1:N1"/>
    <mergeCell ref="B5:B6"/>
    <mergeCell ref="F5:F6"/>
    <mergeCell ref="B3:N3"/>
    <mergeCell ref="B4:N4"/>
    <mergeCell ref="M5:M6"/>
    <mergeCell ref="N5:N6"/>
    <mergeCell ref="D5:D6"/>
    <mergeCell ref="E5:E6"/>
  </mergeCells>
  <conditionalFormatting sqref="M13:N13 M12">
    <cfRule type="cellIs" dxfId="1" priority="7" stopIfTrue="1" operator="equal">
      <formula>"QUOTE FOR ALL ITEMS"</formula>
    </cfRule>
  </conditionalFormatting>
  <conditionalFormatting sqref="N12">
    <cfRule type="cellIs" dxfId="0" priority="6" stopIfTrue="1" operator="equal">
      <formula>"QUOTE FOR ALL ITEMS"</formula>
    </cfRule>
  </conditionalFormatting>
  <pageMargins left="0.23622047244094491" right="0.23622047244094491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Firewall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Rajan. Rane</dc:creator>
  <cp:lastModifiedBy>V PYDESWARARAO</cp:lastModifiedBy>
  <cp:lastPrinted>2021-12-14T11:15:46Z</cp:lastPrinted>
  <dcterms:created xsi:type="dcterms:W3CDTF">2015-08-13T06:45:58Z</dcterms:created>
  <dcterms:modified xsi:type="dcterms:W3CDTF">2023-06-21T10:24:40Z</dcterms:modified>
</cp:coreProperties>
</file>